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8115" windowHeight="4695" activeTab="2"/>
  </bookViews>
  <sheets>
    <sheet name="Histograma" sheetId="4" r:id="rId1"/>
    <sheet name="Hoja1" sheetId="1" r:id="rId2"/>
    <sheet name="ejericicio 31 hoja 10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I26" i="2" l="1"/>
  <c r="I15" i="2"/>
  <c r="I24" i="2"/>
  <c r="I13" i="2"/>
  <c r="I22" i="2"/>
  <c r="I11" i="2"/>
  <c r="F21" i="2"/>
  <c r="F15" i="2"/>
  <c r="F16" i="2"/>
  <c r="F17" i="2"/>
  <c r="F18" i="2"/>
  <c r="F19" i="2"/>
  <c r="F20" i="2"/>
  <c r="F14" i="2"/>
  <c r="F10" i="2"/>
  <c r="E16" i="2"/>
  <c r="E18" i="2"/>
  <c r="E20" i="2"/>
  <c r="E5" i="2"/>
  <c r="E7" i="2"/>
  <c r="E9" i="2"/>
  <c r="D21" i="2"/>
  <c r="D10" i="2"/>
  <c r="A15" i="2"/>
  <c r="E15" i="2" s="1"/>
  <c r="A16" i="2"/>
  <c r="A17" i="2"/>
  <c r="E17" i="2" s="1"/>
  <c r="A18" i="2"/>
  <c r="A19" i="2"/>
  <c r="E19" i="2" s="1"/>
  <c r="A20" i="2"/>
  <c r="A14" i="2"/>
  <c r="E14" i="2" s="1"/>
  <c r="E21" i="2" s="1"/>
  <c r="I20" i="2" s="1"/>
  <c r="A5" i="2"/>
  <c r="A6" i="2"/>
  <c r="A7" i="2"/>
  <c r="A8" i="2"/>
  <c r="A9" i="2"/>
  <c r="A4" i="2"/>
  <c r="B21" i="1"/>
  <c r="B19" i="1"/>
  <c r="B17" i="1"/>
  <c r="G12" i="1"/>
  <c r="G3" i="1"/>
  <c r="G4" i="1"/>
  <c r="G5" i="1"/>
  <c r="G6" i="1"/>
  <c r="G7" i="1"/>
  <c r="G8" i="1"/>
  <c r="G9" i="1"/>
  <c r="G10" i="1"/>
  <c r="G11" i="1"/>
  <c r="B15" i="1"/>
  <c r="D12" i="1"/>
  <c r="F12" i="1"/>
  <c r="E4" i="2" l="1"/>
  <c r="E8" i="2"/>
  <c r="E6" i="2"/>
  <c r="F4" i="1"/>
  <c r="F5" i="1"/>
  <c r="F6" i="1"/>
  <c r="F7" i="1"/>
  <c r="F8" i="1"/>
  <c r="F9" i="1"/>
  <c r="F10" i="1"/>
  <c r="F11" i="1"/>
  <c r="F3" i="1"/>
  <c r="E10" i="2" l="1"/>
  <c r="I9" i="2" s="1"/>
  <c r="A4" i="1"/>
  <c r="A5" i="1"/>
  <c r="A6" i="1"/>
  <c r="A7" i="1"/>
  <c r="A8" i="1"/>
  <c r="A9" i="1"/>
  <c r="A10" i="1"/>
  <c r="A11" i="1"/>
  <c r="A3" i="1"/>
  <c r="E5" i="1"/>
  <c r="E6" i="1" s="1"/>
  <c r="E7" i="1" s="1"/>
  <c r="E8" i="1" s="1"/>
  <c r="E9" i="1" s="1"/>
  <c r="E10" i="1" s="1"/>
  <c r="E11" i="1" s="1"/>
  <c r="E4" i="1"/>
  <c r="E3" i="1"/>
  <c r="F5" i="2" l="1"/>
  <c r="F7" i="2"/>
  <c r="F9" i="2"/>
  <c r="J6" i="2"/>
  <c r="F8" i="2"/>
  <c r="F4" i="2"/>
  <c r="F6" i="2"/>
</calcChain>
</file>

<file path=xl/sharedStrings.xml><?xml version="1.0" encoding="utf-8"?>
<sst xmlns="http://schemas.openxmlformats.org/spreadsheetml/2006/main" count="36" uniqueCount="20">
  <si>
    <t>Duración</t>
  </si>
  <si>
    <t>ni</t>
  </si>
  <si>
    <t>Ni</t>
  </si>
  <si>
    <t>xi</t>
  </si>
  <si>
    <t>xi*ni</t>
  </si>
  <si>
    <t>Promedio =</t>
  </si>
  <si>
    <t>ni*(xi-prom)^2</t>
  </si>
  <si>
    <t>S^2 =</t>
  </si>
  <si>
    <t>S =</t>
  </si>
  <si>
    <t>CV* 100% =</t>
  </si>
  <si>
    <t>Por lo tanto, los datos de la tabla son heterogéneos</t>
  </si>
  <si>
    <t>Linf</t>
  </si>
  <si>
    <t>Lsup</t>
  </si>
  <si>
    <t>SECCIÓN A</t>
  </si>
  <si>
    <t>SECCIÓN B</t>
  </si>
  <si>
    <t>Promedio ambas secciones =</t>
  </si>
  <si>
    <t>CV*100% A=</t>
  </si>
  <si>
    <t>CV*100% B=</t>
  </si>
  <si>
    <t>La sección A tiene mayor homogeneidad de los</t>
  </si>
  <si>
    <t>ingresos diarios de sus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</si>
</sst>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bg1"/>
              </a:solidFill>
            </a:ln>
          </c:spPr>
          <c:invertIfNegative val="0"/>
          <c:cat>
            <c:numRef>
              <c:f>Hoja1!$A$3:$A$11</c:f>
              <c:numCache>
                <c:formatCode>General</c:formatCode>
                <c:ptCount val="9"/>
                <c:pt idx="0">
                  <c:v>350</c:v>
                </c:pt>
                <c:pt idx="1">
                  <c:v>450</c:v>
                </c:pt>
                <c:pt idx="2">
                  <c:v>550</c:v>
                </c:pt>
                <c:pt idx="3">
                  <c:v>650</c:v>
                </c:pt>
                <c:pt idx="4">
                  <c:v>750</c:v>
                </c:pt>
                <c:pt idx="5">
                  <c:v>850</c:v>
                </c:pt>
                <c:pt idx="6">
                  <c:v>950</c:v>
                </c:pt>
                <c:pt idx="7">
                  <c:v>1050</c:v>
                </c:pt>
                <c:pt idx="8">
                  <c:v>1150</c:v>
                </c:pt>
              </c:numCache>
            </c:numRef>
          </c:cat>
          <c:val>
            <c:numRef>
              <c:f>Hoja1!$D$3:$D$11</c:f>
              <c:numCache>
                <c:formatCode>General</c:formatCode>
                <c:ptCount val="9"/>
                <c:pt idx="0">
                  <c:v>14</c:v>
                </c:pt>
                <c:pt idx="1">
                  <c:v>46</c:v>
                </c:pt>
                <c:pt idx="2">
                  <c:v>58</c:v>
                </c:pt>
                <c:pt idx="3">
                  <c:v>76</c:v>
                </c:pt>
                <c:pt idx="4">
                  <c:v>68</c:v>
                </c:pt>
                <c:pt idx="5">
                  <c:v>62</c:v>
                </c:pt>
                <c:pt idx="6">
                  <c:v>48</c:v>
                </c:pt>
                <c:pt idx="7">
                  <c:v>22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629568"/>
        <c:axId val="251631104"/>
      </c:barChart>
      <c:catAx>
        <c:axId val="2516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1631104"/>
        <c:crosses val="autoZero"/>
        <c:auto val="1"/>
        <c:lblAlgn val="ctr"/>
        <c:lblOffset val="100"/>
        <c:noMultiLvlLbl val="0"/>
      </c:catAx>
      <c:valAx>
        <c:axId val="25163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162956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opLeftCell="A7" zoomScale="110" zoomScaleNormal="110" workbookViewId="0">
      <selection activeCell="C22" sqref="C22"/>
    </sheetView>
  </sheetViews>
  <sheetFormatPr baseColWidth="10" defaultRowHeight="15" x14ac:dyDescent="0.25"/>
  <cols>
    <col min="7" max="7" width="14.140625" bestFit="1" customWidth="1"/>
  </cols>
  <sheetData>
    <row r="2" spans="1:7" x14ac:dyDescent="0.25">
      <c r="A2" s="1" t="s">
        <v>3</v>
      </c>
      <c r="B2" s="4" t="s">
        <v>0</v>
      </c>
      <c r="C2" s="4"/>
      <c r="D2" s="1" t="s">
        <v>1</v>
      </c>
      <c r="E2" s="1" t="s">
        <v>2</v>
      </c>
      <c r="F2" s="3" t="s">
        <v>4</v>
      </c>
      <c r="G2" s="3" t="s">
        <v>6</v>
      </c>
    </row>
    <row r="3" spans="1:7" x14ac:dyDescent="0.25">
      <c r="A3" s="1">
        <f>+(B3+C3)/2</f>
        <v>350</v>
      </c>
      <c r="B3" s="1">
        <v>300</v>
      </c>
      <c r="C3" s="1">
        <v>400</v>
      </c>
      <c r="D3" s="1">
        <v>14</v>
      </c>
      <c r="E3" s="1">
        <f>D3</f>
        <v>14</v>
      </c>
      <c r="F3" s="1">
        <f>A3*D3</f>
        <v>4900</v>
      </c>
      <c r="G3" s="7">
        <f>D3*(A3-$B$15)^2</f>
        <v>1870263.5</v>
      </c>
    </row>
    <row r="4" spans="1:7" x14ac:dyDescent="0.25">
      <c r="A4" s="1">
        <f t="shared" ref="A4:A11" si="0">+(B4+C4)/2</f>
        <v>450</v>
      </c>
      <c r="B4" s="1">
        <v>400</v>
      </c>
      <c r="C4" s="1">
        <v>500</v>
      </c>
      <c r="D4" s="1">
        <v>46</v>
      </c>
      <c r="E4" s="1">
        <f>+E3+D4</f>
        <v>60</v>
      </c>
      <c r="F4" s="1">
        <f t="shared" ref="F4:F11" si="1">A4*D4</f>
        <v>20700</v>
      </c>
      <c r="G4" s="7">
        <f t="shared" ref="G4:G11" si="2">D4*(A4-$B$15)^2</f>
        <v>3242551.5</v>
      </c>
    </row>
    <row r="5" spans="1:7" x14ac:dyDescent="0.25">
      <c r="A5" s="1">
        <f t="shared" si="0"/>
        <v>550</v>
      </c>
      <c r="B5" s="1">
        <v>500</v>
      </c>
      <c r="C5" s="1">
        <v>600</v>
      </c>
      <c r="D5" s="1">
        <v>58</v>
      </c>
      <c r="E5" s="1">
        <f t="shared" ref="E5:E11" si="3">+E4+D5</f>
        <v>118</v>
      </c>
      <c r="F5" s="1">
        <f t="shared" si="1"/>
        <v>31900</v>
      </c>
      <c r="G5" s="7">
        <f t="shared" si="2"/>
        <v>1588634.5</v>
      </c>
    </row>
    <row r="6" spans="1:7" x14ac:dyDescent="0.25">
      <c r="A6" s="1">
        <f t="shared" si="0"/>
        <v>650</v>
      </c>
      <c r="B6" s="1">
        <v>600</v>
      </c>
      <c r="C6" s="1">
        <v>700</v>
      </c>
      <c r="D6" s="1">
        <v>76</v>
      </c>
      <c r="E6" s="1">
        <f t="shared" si="3"/>
        <v>194</v>
      </c>
      <c r="F6" s="1">
        <f t="shared" si="1"/>
        <v>49400</v>
      </c>
      <c r="G6" s="7">
        <f t="shared" si="2"/>
        <v>326059</v>
      </c>
    </row>
    <row r="7" spans="1:7" x14ac:dyDescent="0.25">
      <c r="A7" s="1">
        <f t="shared" si="0"/>
        <v>750</v>
      </c>
      <c r="B7" s="1">
        <v>700</v>
      </c>
      <c r="C7" s="1">
        <v>800</v>
      </c>
      <c r="D7" s="1">
        <v>68</v>
      </c>
      <c r="E7" s="1">
        <f t="shared" si="3"/>
        <v>262</v>
      </c>
      <c r="F7" s="1">
        <f t="shared" si="1"/>
        <v>51000</v>
      </c>
      <c r="G7" s="7">
        <f t="shared" si="2"/>
        <v>80937</v>
      </c>
    </row>
    <row r="8" spans="1:7" x14ac:dyDescent="0.25">
      <c r="A8" s="1">
        <f t="shared" si="0"/>
        <v>850</v>
      </c>
      <c r="B8" s="1">
        <v>800</v>
      </c>
      <c r="C8" s="1">
        <v>900</v>
      </c>
      <c r="D8" s="1">
        <v>62</v>
      </c>
      <c r="E8" s="1">
        <f t="shared" si="3"/>
        <v>324</v>
      </c>
      <c r="F8" s="1">
        <f t="shared" si="1"/>
        <v>52700</v>
      </c>
      <c r="G8" s="7">
        <f t="shared" si="2"/>
        <v>1121595.5</v>
      </c>
    </row>
    <row r="9" spans="1:7" x14ac:dyDescent="0.25">
      <c r="A9" s="1">
        <f t="shared" si="0"/>
        <v>950</v>
      </c>
      <c r="B9" s="1">
        <v>900</v>
      </c>
      <c r="C9" s="1">
        <v>1000</v>
      </c>
      <c r="D9" s="1">
        <v>48</v>
      </c>
      <c r="E9" s="1">
        <f t="shared" si="3"/>
        <v>372</v>
      </c>
      <c r="F9" s="1">
        <f t="shared" si="1"/>
        <v>45600</v>
      </c>
      <c r="G9" s="7">
        <f t="shared" si="2"/>
        <v>2639532</v>
      </c>
    </row>
    <row r="10" spans="1:7" x14ac:dyDescent="0.25">
      <c r="A10" s="1">
        <f t="shared" si="0"/>
        <v>1050</v>
      </c>
      <c r="B10" s="1">
        <v>1000</v>
      </c>
      <c r="C10" s="1">
        <v>1100</v>
      </c>
      <c r="D10" s="1">
        <v>22</v>
      </c>
      <c r="E10" s="1">
        <f t="shared" si="3"/>
        <v>394</v>
      </c>
      <c r="F10" s="1">
        <f t="shared" si="1"/>
        <v>23100</v>
      </c>
      <c r="G10" s="7">
        <f t="shared" si="2"/>
        <v>2461585.5</v>
      </c>
    </row>
    <row r="11" spans="1:7" x14ac:dyDescent="0.25">
      <c r="A11" s="1">
        <f t="shared" si="0"/>
        <v>1150</v>
      </c>
      <c r="B11" s="1">
        <v>1100</v>
      </c>
      <c r="C11" s="1">
        <v>1200</v>
      </c>
      <c r="D11" s="1">
        <v>6</v>
      </c>
      <c r="E11" s="1">
        <f t="shared" si="3"/>
        <v>400</v>
      </c>
      <c r="F11" s="1">
        <f t="shared" si="1"/>
        <v>6900</v>
      </c>
      <c r="G11" s="7">
        <f t="shared" si="2"/>
        <v>1132741.5</v>
      </c>
    </row>
    <row r="12" spans="1:7" x14ac:dyDescent="0.25">
      <c r="D12" s="6">
        <f>SUM(D3:D11)</f>
        <v>400</v>
      </c>
      <c r="F12" s="5">
        <f>SUM(F3:F11)</f>
        <v>286200</v>
      </c>
      <c r="G12">
        <f>SUM(G3:G11)</f>
        <v>14463900</v>
      </c>
    </row>
    <row r="15" spans="1:7" x14ac:dyDescent="0.25">
      <c r="A15" s="8" t="s">
        <v>5</v>
      </c>
      <c r="B15" s="6">
        <f>F12/D12</f>
        <v>715.5</v>
      </c>
    </row>
    <row r="16" spans="1:7" x14ac:dyDescent="0.25">
      <c r="A16" s="8"/>
    </row>
    <row r="17" spans="1:3" x14ac:dyDescent="0.25">
      <c r="A17" s="8" t="s">
        <v>7</v>
      </c>
      <c r="B17" s="9">
        <f>G12/399</f>
        <v>36250.375939849626</v>
      </c>
    </row>
    <row r="19" spans="1:3" x14ac:dyDescent="0.25">
      <c r="A19" s="8" t="s">
        <v>8</v>
      </c>
      <c r="B19" s="9">
        <f>SQRT(B17)</f>
        <v>190.39531491045054</v>
      </c>
    </row>
    <row r="21" spans="1:3" x14ac:dyDescent="0.25">
      <c r="A21" t="s">
        <v>9</v>
      </c>
      <c r="B21" s="10">
        <f>B19/B15</f>
        <v>0.26610106905723346</v>
      </c>
      <c r="C21" t="s">
        <v>10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topLeftCell="A6" zoomScale="110" zoomScaleNormal="110" workbookViewId="0">
      <selection activeCell="B26" sqref="B26"/>
    </sheetView>
  </sheetViews>
  <sheetFormatPr baseColWidth="10" defaultRowHeight="15" x14ac:dyDescent="0.25"/>
  <cols>
    <col min="6" max="6" width="14.140625" bestFit="1" customWidth="1"/>
    <col min="9" max="9" width="14.28515625" customWidth="1"/>
  </cols>
  <sheetData>
    <row r="2" spans="1:10" x14ac:dyDescent="0.25">
      <c r="A2" t="s">
        <v>13</v>
      </c>
    </row>
    <row r="3" spans="1:10" x14ac:dyDescent="0.25">
      <c r="A3" s="2" t="s">
        <v>3</v>
      </c>
      <c r="B3" s="2" t="s">
        <v>11</v>
      </c>
      <c r="C3" s="2" t="s">
        <v>12</v>
      </c>
      <c r="D3" s="2" t="s">
        <v>1</v>
      </c>
      <c r="E3" s="3" t="s">
        <v>4</v>
      </c>
      <c r="F3" s="3" t="s">
        <v>6</v>
      </c>
    </row>
    <row r="4" spans="1:10" x14ac:dyDescent="0.25">
      <c r="A4" s="2">
        <f>(B4+C4)/2</f>
        <v>90</v>
      </c>
      <c r="B4" s="2">
        <v>80</v>
      </c>
      <c r="C4" s="2">
        <v>100</v>
      </c>
      <c r="D4" s="2">
        <v>30</v>
      </c>
      <c r="E4" s="2">
        <f>A4*D4</f>
        <v>2700</v>
      </c>
      <c r="F4" s="11">
        <f>D4*(A4-$I$9)^2</f>
        <v>19623.581267217636</v>
      </c>
    </row>
    <row r="5" spans="1:10" x14ac:dyDescent="0.25">
      <c r="A5" s="2">
        <f t="shared" ref="A5:A9" si="0">(B5+C5)/2</f>
        <v>110</v>
      </c>
      <c r="B5" s="2">
        <v>100</v>
      </c>
      <c r="C5" s="2">
        <v>120</v>
      </c>
      <c r="D5" s="2">
        <v>80</v>
      </c>
      <c r="E5" s="2">
        <f t="shared" ref="E5:E9" si="1">A5*D5</f>
        <v>8800</v>
      </c>
      <c r="F5" s="11">
        <f>D5*(A5-$I$9)^2</f>
        <v>2487.1258034894418</v>
      </c>
    </row>
    <row r="6" spans="1:10" x14ac:dyDescent="0.25">
      <c r="A6" s="2">
        <f t="shared" si="0"/>
        <v>130</v>
      </c>
      <c r="B6" s="2">
        <v>120</v>
      </c>
      <c r="C6" s="2">
        <v>140</v>
      </c>
      <c r="D6" s="2">
        <v>40</v>
      </c>
      <c r="E6" s="2">
        <f t="shared" si="1"/>
        <v>5200</v>
      </c>
      <c r="F6" s="11">
        <f>D6*(A6-$I$9)^2</f>
        <v>8322.3507805325953</v>
      </c>
      <c r="H6" t="s">
        <v>15</v>
      </c>
      <c r="J6" s="9">
        <f>(I9+I20)/2</f>
        <v>131.79950669485552</v>
      </c>
    </row>
    <row r="7" spans="1:10" x14ac:dyDescent="0.25">
      <c r="A7" s="2">
        <f t="shared" si="0"/>
        <v>150</v>
      </c>
      <c r="B7" s="2">
        <v>140</v>
      </c>
      <c r="C7" s="2">
        <v>160</v>
      </c>
      <c r="D7" s="2">
        <v>10</v>
      </c>
      <c r="E7" s="2">
        <f t="shared" si="1"/>
        <v>1500</v>
      </c>
      <c r="F7" s="11">
        <f>D7*(A7-$I$9)^2</f>
        <v>11850.284664830117</v>
      </c>
    </row>
    <row r="8" spans="1:10" x14ac:dyDescent="0.25">
      <c r="A8" s="2">
        <f t="shared" si="0"/>
        <v>170</v>
      </c>
      <c r="B8" s="2">
        <v>160</v>
      </c>
      <c r="C8" s="2">
        <v>180</v>
      </c>
      <c r="D8" s="2">
        <v>4</v>
      </c>
      <c r="E8" s="2">
        <f t="shared" si="1"/>
        <v>680</v>
      </c>
      <c r="F8" s="11">
        <f>D8*(A8-$I$9)^2</f>
        <v>11847.992653810834</v>
      </c>
    </row>
    <row r="9" spans="1:10" x14ac:dyDescent="0.25">
      <c r="A9" s="2">
        <f t="shared" si="0"/>
        <v>190</v>
      </c>
      <c r="B9" s="2">
        <v>180</v>
      </c>
      <c r="C9" s="2">
        <v>200</v>
      </c>
      <c r="D9" s="2">
        <v>1</v>
      </c>
      <c r="E9" s="2">
        <f t="shared" si="1"/>
        <v>190</v>
      </c>
      <c r="F9" s="11">
        <f>D9*(A9-$I$9)^2</f>
        <v>5538.9678604224055</v>
      </c>
      <c r="H9" t="s">
        <v>5</v>
      </c>
      <c r="I9" s="9">
        <f>E10/D10</f>
        <v>115.57575757575758</v>
      </c>
    </row>
    <row r="10" spans="1:10" x14ac:dyDescent="0.25">
      <c r="D10" s="6">
        <f>SUM(D4:D9)</f>
        <v>165</v>
      </c>
      <c r="E10" s="5">
        <f>SUM(E4:E9)</f>
        <v>19070</v>
      </c>
      <c r="F10" s="9">
        <f>SUM(F4:F9)</f>
        <v>59670.303030303032</v>
      </c>
    </row>
    <row r="11" spans="1:10" x14ac:dyDescent="0.25">
      <c r="H11" t="s">
        <v>7</v>
      </c>
      <c r="I11" s="9">
        <f>F10/(D10-1)</f>
        <v>363.84331116038436</v>
      </c>
    </row>
    <row r="12" spans="1:10" x14ac:dyDescent="0.25">
      <c r="A12" t="s">
        <v>14</v>
      </c>
    </row>
    <row r="13" spans="1:10" x14ac:dyDescent="0.25">
      <c r="A13" s="2" t="s">
        <v>3</v>
      </c>
      <c r="B13" s="2" t="s">
        <v>11</v>
      </c>
      <c r="C13" s="2" t="s">
        <v>12</v>
      </c>
      <c r="D13" s="2" t="s">
        <v>1</v>
      </c>
      <c r="E13" s="3" t="s">
        <v>4</v>
      </c>
      <c r="F13" s="3" t="s">
        <v>6</v>
      </c>
      <c r="H13" s="12" t="s">
        <v>8</v>
      </c>
      <c r="I13" s="9">
        <f>SQRT(I11)</f>
        <v>19.074677222967217</v>
      </c>
    </row>
    <row r="14" spans="1:10" x14ac:dyDescent="0.25">
      <c r="A14" s="2">
        <f t="shared" ref="A14:A20" si="2">(B14+C14)/2</f>
        <v>75</v>
      </c>
      <c r="B14" s="2">
        <v>60</v>
      </c>
      <c r="C14" s="2">
        <v>90</v>
      </c>
      <c r="D14" s="2">
        <v>10</v>
      </c>
      <c r="E14" s="2">
        <f t="shared" ref="E14:E20" si="3">A14*D14</f>
        <v>750</v>
      </c>
      <c r="F14" s="11">
        <f>D14*(A14-$I$20)^2</f>
        <v>53323.958896700919</v>
      </c>
    </row>
    <row r="15" spans="1:10" x14ac:dyDescent="0.25">
      <c r="A15" s="2">
        <f t="shared" si="2"/>
        <v>105</v>
      </c>
      <c r="B15" s="2">
        <v>90</v>
      </c>
      <c r="C15" s="2">
        <v>120</v>
      </c>
      <c r="D15" s="2">
        <v>20</v>
      </c>
      <c r="E15" s="2">
        <f t="shared" si="3"/>
        <v>2100</v>
      </c>
      <c r="F15" s="11">
        <f t="shared" ref="F15:F20" si="4">D15*(A15-$I$20)^2</f>
        <v>37020.010816657647</v>
      </c>
      <c r="H15" t="s">
        <v>16</v>
      </c>
      <c r="I15" s="10">
        <f>I13/I9</f>
        <v>0.16504046889300425</v>
      </c>
    </row>
    <row r="16" spans="1:10" x14ac:dyDescent="0.25">
      <c r="A16" s="2">
        <f t="shared" si="2"/>
        <v>135</v>
      </c>
      <c r="B16" s="2">
        <v>120</v>
      </c>
      <c r="C16" s="2">
        <v>150</v>
      </c>
      <c r="D16" s="2">
        <v>50</v>
      </c>
      <c r="E16" s="2">
        <f t="shared" si="3"/>
        <v>6750</v>
      </c>
      <c r="F16" s="11">
        <f t="shared" si="4"/>
        <v>8480.2595997836597</v>
      </c>
    </row>
    <row r="17" spans="1:9" x14ac:dyDescent="0.25">
      <c r="A17" s="2">
        <f t="shared" si="2"/>
        <v>165</v>
      </c>
      <c r="B17" s="2">
        <v>150</v>
      </c>
      <c r="C17" s="2">
        <v>180</v>
      </c>
      <c r="D17" s="2">
        <v>20</v>
      </c>
      <c r="E17" s="2">
        <f t="shared" si="3"/>
        <v>3300</v>
      </c>
      <c r="F17" s="11">
        <f t="shared" si="4"/>
        <v>5764.1968631692835</v>
      </c>
    </row>
    <row r="18" spans="1:9" x14ac:dyDescent="0.25">
      <c r="A18" s="2">
        <f t="shared" si="2"/>
        <v>195</v>
      </c>
      <c r="B18" s="2">
        <v>180</v>
      </c>
      <c r="C18" s="2">
        <v>210</v>
      </c>
      <c r="D18" s="2">
        <v>15</v>
      </c>
      <c r="E18" s="2">
        <f t="shared" si="3"/>
        <v>2925</v>
      </c>
      <c r="F18" s="11">
        <f t="shared" si="4"/>
        <v>33102.217414818828</v>
      </c>
    </row>
    <row r="19" spans="1:9" x14ac:dyDescent="0.25">
      <c r="A19" s="2">
        <f t="shared" si="2"/>
        <v>225</v>
      </c>
      <c r="B19" s="2">
        <v>210</v>
      </c>
      <c r="C19" s="2">
        <v>240</v>
      </c>
      <c r="D19" s="2">
        <v>10</v>
      </c>
      <c r="E19" s="2">
        <f t="shared" si="3"/>
        <v>2250</v>
      </c>
      <c r="F19" s="11">
        <f t="shared" si="4"/>
        <v>59254.191454840467</v>
      </c>
    </row>
    <row r="20" spans="1:9" x14ac:dyDescent="0.25">
      <c r="A20" s="2">
        <f t="shared" si="2"/>
        <v>255</v>
      </c>
      <c r="B20" s="2">
        <v>240</v>
      </c>
      <c r="C20" s="2">
        <v>270</v>
      </c>
      <c r="D20" s="2">
        <v>4</v>
      </c>
      <c r="E20" s="2">
        <f t="shared" si="3"/>
        <v>1020</v>
      </c>
      <c r="F20" s="11">
        <f t="shared" si="4"/>
        <v>45776.09518658735</v>
      </c>
      <c r="H20" t="s">
        <v>5</v>
      </c>
      <c r="I20" s="9">
        <f>E21/D21</f>
        <v>148.02325581395348</v>
      </c>
    </row>
    <row r="21" spans="1:9" x14ac:dyDescent="0.25">
      <c r="D21" s="6">
        <f>SUM(D14:D20)</f>
        <v>129</v>
      </c>
      <c r="E21" s="5">
        <f>SUM(E14:E20)</f>
        <v>19095</v>
      </c>
      <c r="F21" s="9">
        <f>SUM(F14:F20)</f>
        <v>242720.93023255817</v>
      </c>
    </row>
    <row r="22" spans="1:9" x14ac:dyDescent="0.25">
      <c r="H22" t="s">
        <v>7</v>
      </c>
      <c r="I22" s="9">
        <f>F21/(D21-1)</f>
        <v>1896.2572674418607</v>
      </c>
    </row>
    <row r="24" spans="1:9" x14ac:dyDescent="0.25">
      <c r="H24" s="12" t="s">
        <v>8</v>
      </c>
      <c r="I24" s="9">
        <f>SQRT(I22)</f>
        <v>43.546036185189813</v>
      </c>
    </row>
    <row r="25" spans="1:9" x14ac:dyDescent="0.25">
      <c r="B25" t="s">
        <v>18</v>
      </c>
    </row>
    <row r="26" spans="1:9" x14ac:dyDescent="0.25">
      <c r="B26" t="s">
        <v>19</v>
      </c>
      <c r="H26" t="s">
        <v>17</v>
      </c>
      <c r="I26" s="10">
        <f>I24/I20</f>
        <v>0.29418374799107022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:C10"/>
    </sheetView>
  </sheetViews>
  <sheetFormatPr baseColWidth="10" defaultRowHeight="15" x14ac:dyDescent="0.25"/>
  <sheetData/>
  <sortState ref="C4:C10">
    <sortCondition descending="1"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Hoja1</vt:lpstr>
      <vt:lpstr>ejericicio 31 hoja 10</vt:lpstr>
      <vt:lpstr>Hoja3</vt:lpstr>
      <vt:lpstr>Histograma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</dc:creator>
  <cp:lastModifiedBy>ivonne</cp:lastModifiedBy>
  <dcterms:created xsi:type="dcterms:W3CDTF">2017-08-04T15:27:28Z</dcterms:created>
  <dcterms:modified xsi:type="dcterms:W3CDTF">2017-10-06T16:04:43Z</dcterms:modified>
</cp:coreProperties>
</file>